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07.07.2026\"/>
    </mc:Choice>
  </mc:AlternateContent>
  <xr:revisionPtr revIDLastSave="0" documentId="13_ncr:1_{CF8D15FE-EAEC-46AA-964E-79DFC2426B08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2025-26" sheetId="2" r:id="rId1"/>
    <sheet name="Sheet1" sheetId="3" r:id="rId2"/>
  </sheets>
  <definedNames>
    <definedName name="_xlnm.Print_Area" localSheetId="0">'2025-26'!$B$1:$D$34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1" i="2" l="1"/>
  <c r="C31" i="2"/>
  <c r="G15" i="3"/>
  <c r="C11" i="2"/>
  <c r="D11" i="2"/>
  <c r="C18" i="2" l="1"/>
  <c r="D24" i="2" l="1"/>
  <c r="C24" i="2"/>
  <c r="D23" i="2" l="1"/>
  <c r="C23" i="2"/>
  <c r="D18" i="2" l="1"/>
  <c r="D19" i="2" l="1"/>
  <c r="E13" i="3" s="1"/>
  <c r="E15" i="3" s="1"/>
  <c r="C19" i="2"/>
</calcChain>
</file>

<file path=xl/sharedStrings.xml><?xml version="1.0" encoding="utf-8"?>
<sst xmlns="http://schemas.openxmlformats.org/spreadsheetml/2006/main" count="39" uniqueCount="37">
  <si>
    <t>Category</t>
  </si>
  <si>
    <t>LT</t>
  </si>
  <si>
    <t xml:space="preserve"> I: Domestic</t>
  </si>
  <si>
    <t>II: Commercial &amp; Others</t>
  </si>
  <si>
    <t xml:space="preserve"> III : Industrial</t>
  </si>
  <si>
    <t>IV: Institutional</t>
  </si>
  <si>
    <t>V(A) :  Agriculture</t>
  </si>
  <si>
    <t xml:space="preserve">V(B&amp;D): Non Agricultural </t>
  </si>
  <si>
    <t>LT Total</t>
  </si>
  <si>
    <t xml:space="preserve">HT </t>
  </si>
  <si>
    <t xml:space="preserve"> I:Townships &amp; Colonies</t>
  </si>
  <si>
    <t>II Commercial &amp; Others</t>
  </si>
  <si>
    <t>III Industrial</t>
  </si>
  <si>
    <t>IV Institutional</t>
  </si>
  <si>
    <t xml:space="preserve">V Agriculture and Related </t>
  </si>
  <si>
    <t>HT Total</t>
  </si>
  <si>
    <t>TOTAL (LT+HT)</t>
  </si>
  <si>
    <t>Approved</t>
  </si>
  <si>
    <t>Actual</t>
  </si>
  <si>
    <t xml:space="preserve"> Agriculture &amp; Related</t>
  </si>
  <si>
    <t>(A) : Agriculture</t>
  </si>
  <si>
    <t xml:space="preserve">(i) Corporate farmers </t>
  </si>
  <si>
    <t xml:space="preserve">(ii) Non-Corporate farmers </t>
  </si>
  <si>
    <t>(iii) Salt farming units upto 15 HP</t>
  </si>
  <si>
    <t>(iv) Sugarcane crushing</t>
  </si>
  <si>
    <t>(v) Rural Horticulture Nurseries</t>
  </si>
  <si>
    <t>(vi) Floriculture in Green House</t>
  </si>
  <si>
    <t>Agl others</t>
  </si>
  <si>
    <t>(B) : Aquaculture and Animal Husbandry</t>
  </si>
  <si>
    <t>(D) : Agro Based Cottage Industries upto 10 HP</t>
  </si>
  <si>
    <t xml:space="preserve">Sales </t>
  </si>
  <si>
    <t>PP MU</t>
  </si>
  <si>
    <t>(E) : Govt/Private Lift Irregation</t>
  </si>
  <si>
    <t>Category wise sales Approved vs actuals (MU)  for FY 2025-26</t>
  </si>
  <si>
    <t xml:space="preserve"> Agriculture &amp; Related for FY 2025-26</t>
  </si>
  <si>
    <t>2025-26</t>
  </si>
  <si>
    <t>Annexure 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</si>
</sst>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1" formatCode="_ * #,##0_ ;_ * \-#,##0_ ;_ * &quot;-&quot;_ ;_ @_ "/>
    <numFmt numFmtId="43" formatCode="_ * #,##0.00_ ;_ * \-#,##0.00_ ;_ * &quot;-&quot;??_ ;_ @_ "/>
    <numFmt numFmtId="164" formatCode="_(* #,##0.00_);_(* \(#,##0.00\);_(* &quot;-&quot;??_);_(@_)"/>
    <numFmt numFmtId="165" formatCode="0.000"/>
    <numFmt numFmtId="166" formatCode="_ &quot;\&quot;* #,##0_ ;_ &quot;\&quot;* \-#,##0_ ;_ &quot;\&quot;* &quot;-&quot;_ ;_ @_ "/>
    <numFmt numFmtId="167" formatCode="_ &quot;\&quot;* #,##0.00_ ;_ &quot;\&quot;* \-#,##0.00_ ;_ &quot;\&quot;* &quot;-&quot;??_ ;_ @_ "/>
    <numFmt numFmtId="168" formatCode="&quot;$&quot;#,##0.0000_);\(&quot;$&quot;#,##0.0000\)"/>
    <numFmt numFmtId="169" formatCode="&quot;\&quot;#,##0.00;[Red]\-&quot;\&quot;#,##0.00"/>
    <numFmt numFmtId="170" formatCode="#,##0.0"/>
    <numFmt numFmtId="171" formatCode="#,##0.0_);\(#,##0.0\)"/>
    <numFmt numFmtId="172" formatCode="_-* #,##0\ _F_-;\-* #,##0\ _F_-;_-* &quot;-&quot;\ _F_-;_-@_-"/>
    <numFmt numFmtId="173" formatCode="_-* #,##0.00\ _F_-;\-* #,##0.00\ _F_-;_-* &quot;-&quot;??\ _F_-;_-@_-"/>
    <numFmt numFmtId="174" formatCode="_-* #,##0\ &quot;F&quot;_-;\-* #,##0\ &quot;F&quot;_-;_-* &quot;-&quot;\ &quot;F&quot;_-;_-@_-"/>
    <numFmt numFmtId="175" formatCode="_-* #,##0.00\ &quot;F&quot;_-;\-* #,##0.00\ &quot;F&quot;_-;_-* &quot;-&quot;??\ &quot;F&quot;_-;_-@_-"/>
    <numFmt numFmtId="176" formatCode="_-* #,##0.00_-;\-* #,##0.00_-;_-* &quot;-&quot;??_-;_-@_-"/>
    <numFmt numFmtId="177" formatCode="_-* #,##0_-;\-* #,##0_-;_-* &quot;-&quot;_-;_-@_-"/>
    <numFmt numFmtId="178" formatCode="&quot;$&quot;#,##0;\-&quot;$&quot;#,##0"/>
    <numFmt numFmtId="179" formatCode="_(&quot;$&quot;* #,##0.0000000_);_(&quot;$&quot;* \(#,##0.0000000\);_(&quot;$&quot;* &quot;-&quot;??_);_(@_)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4"/>
      <name val="AngsanaUPC"/>
      <family val="1"/>
    </font>
    <font>
      <sz val="12"/>
      <name val="¹ÙÅÁÃ¼"/>
      <family val="1"/>
      <charset val="129"/>
    </font>
    <font>
      <sz val="8"/>
      <name val="Times New Roman"/>
      <family val="1"/>
    </font>
    <font>
      <sz val="12"/>
      <name val="¹ÙÅÁÃ¼"/>
      <charset val="129"/>
    </font>
    <font>
      <sz val="10"/>
      <name val="MS Serif"/>
      <family val="1"/>
    </font>
    <font>
      <sz val="10"/>
      <name val="Courier"/>
      <family val="3"/>
    </font>
    <font>
      <sz val="11"/>
      <name val="Book Antiqua"/>
      <family val="1"/>
    </font>
    <font>
      <sz val="10"/>
      <color indexed="16"/>
      <name val="MS Serif"/>
      <family val="1"/>
    </font>
    <font>
      <u/>
      <sz val="9"/>
      <color indexed="12"/>
      <name val="Arial"/>
      <family val="2"/>
    </font>
    <font>
      <sz val="12"/>
      <name val="Helv"/>
    </font>
    <font>
      <sz val="12"/>
      <color indexed="9"/>
      <name val="Helv"/>
    </font>
    <font>
      <sz val="7"/>
      <name val="Small Fonts"/>
      <family val="2"/>
    </font>
    <font>
      <b/>
      <sz val="10"/>
      <name val="Arial CE"/>
      <family val="2"/>
      <charset val="238"/>
    </font>
    <font>
      <sz val="10"/>
      <name val="Tms Rmn"/>
    </font>
    <font>
      <sz val="10"/>
      <name val="MS Sans Serif"/>
      <family val="2"/>
    </font>
    <font>
      <u/>
      <sz val="9"/>
      <color indexed="36"/>
      <name val="Arial"/>
      <family val="2"/>
    </font>
    <font>
      <b/>
      <sz val="8"/>
      <color indexed="8"/>
      <name val="Helv"/>
    </font>
    <font>
      <sz val="10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09">
    <xf numFmtId="0" fontId="0" fillId="0" borderId="0"/>
    <xf numFmtId="0" fontId="26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0" fontId="3" fillId="0" borderId="0"/>
    <xf numFmtId="9" fontId="9" fillId="0" borderId="0"/>
    <xf numFmtId="166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1" fillId="0" borderId="0">
      <alignment horizontal="center" wrapText="1"/>
      <protection locked="0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2" fillId="0" borderId="0"/>
    <xf numFmtId="168" fontId="3" fillId="0" borderId="0" applyFill="0" applyBorder="0" applyAlignment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3" fillId="0" borderId="0" applyNumberFormat="0" applyAlignment="0">
      <alignment horizontal="left"/>
    </xf>
    <xf numFmtId="0" fontId="14" fillId="0" borderId="0" applyNumberFormat="0" applyAlignment="0"/>
    <xf numFmtId="15" fontId="15" fillId="0" borderId="4"/>
    <xf numFmtId="0" fontId="16" fillId="0" borderId="0" applyNumberFormat="0" applyAlignment="0">
      <alignment horizontal="left"/>
    </xf>
    <xf numFmtId="170" fontId="4" fillId="0" borderId="5">
      <alignment horizontal="right"/>
    </xf>
    <xf numFmtId="38" fontId="7" fillId="2" borderId="0" applyNumberFormat="0" applyBorder="0" applyAlignment="0" applyProtection="0"/>
    <xf numFmtId="0" fontId="5" fillId="0" borderId="6" applyNumberFormat="0" applyAlignment="0" applyProtection="0">
      <alignment horizontal="left" vertical="center"/>
    </xf>
    <xf numFmtId="0" fontId="5" fillId="0" borderId="3">
      <alignment horizontal="left" vertical="center"/>
    </xf>
    <xf numFmtId="0" fontId="17" fillId="0" borderId="0" applyNumberFormat="0" applyFill="0" applyBorder="0" applyAlignment="0" applyProtection="0">
      <alignment vertical="top"/>
      <protection locked="0"/>
    </xf>
    <xf numFmtId="10" fontId="7" fillId="3" borderId="2" applyNumberFormat="0" applyBorder="0" applyAlignment="0" applyProtection="0"/>
    <xf numFmtId="171" fontId="18" fillId="4" borderId="0"/>
    <xf numFmtId="171" fontId="19" fillId="5" borderId="0"/>
    <xf numFmtId="172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37" fontId="20" fillId="0" borderId="0"/>
    <xf numFmtId="165" fontId="3" fillId="0" borderId="0"/>
    <xf numFmtId="0" fontId="8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6" fillId="0" borderId="0"/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4" fontId="11" fillId="0" borderId="0">
      <alignment horizontal="center" wrapText="1"/>
      <protection locked="0"/>
    </xf>
    <xf numFmtId="10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1" fillId="0" borderId="0" applyFont="0"/>
    <xf numFmtId="178" fontId="22" fillId="0" borderId="0"/>
    <xf numFmtId="0" fontId="23" fillId="0" borderId="0" applyNumberFormat="0" applyFont="0" applyFill="0" applyBorder="0" applyAlignment="0" applyProtection="0">
      <alignment horizontal="left"/>
    </xf>
    <xf numFmtId="179" fontId="3" fillId="0" borderId="0" applyNumberFormat="0" applyFill="0" applyBorder="0" applyAlignment="0" applyProtection="0">
      <alignment horizontal="left"/>
    </xf>
    <xf numFmtId="0" fontId="24" fillId="0" borderId="0" applyNumberFormat="0" applyFill="0" applyBorder="0" applyAlignment="0" applyProtection="0">
      <alignment vertical="top"/>
      <protection locked="0"/>
    </xf>
    <xf numFmtId="0" fontId="23" fillId="0" borderId="0"/>
    <xf numFmtId="0" fontId="6" fillId="0" borderId="0"/>
    <xf numFmtId="0" fontId="6" fillId="0" borderId="0"/>
    <xf numFmtId="40" fontId="25" fillId="0" borderId="0" applyBorder="0">
      <alignment horizontal="right"/>
    </xf>
    <xf numFmtId="0" fontId="3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26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6">
    <xf numFmtId="0" fontId="0" fillId="0" borderId="0" xfId="0"/>
    <xf numFmtId="164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/>
    </xf>
    <xf numFmtId="164" fontId="2" fillId="6" borderId="2" xfId="0" applyNumberFormat="1" applyFont="1" applyFill="1" applyBorder="1" applyAlignment="1">
      <alignment horizontal="left" vertical="center" wrapText="1"/>
    </xf>
    <xf numFmtId="165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left" vertical="center"/>
    </xf>
    <xf numFmtId="164" fontId="0" fillId="0" borderId="2" xfId="0" applyNumberForma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2" xfId="0" applyBorder="1"/>
    <xf numFmtId="2" fontId="0" fillId="0" borderId="0" xfId="0" applyNumberFormat="1"/>
    <xf numFmtId="0" fontId="0" fillId="0" borderId="2" xfId="0" applyBorder="1" applyAlignment="1">
      <alignment horizontal="left" vertical="center" wrapText="1"/>
    </xf>
    <xf numFmtId="2" fontId="0" fillId="0" borderId="2" xfId="96" applyNumberFormat="1" applyFont="1" applyBorder="1" applyAlignment="1">
      <alignment horizontal="center" vertical="center" wrapText="1"/>
    </xf>
    <xf numFmtId="2" fontId="27" fillId="0" borderId="2" xfId="99" applyNumberFormat="1" applyFont="1" applyBorder="1" applyAlignment="1">
      <alignment horizontal="center" vertical="center" wrapText="1"/>
    </xf>
    <xf numFmtId="2" fontId="0" fillId="0" borderId="2" xfId="97" applyNumberFormat="1" applyFont="1" applyBorder="1" applyAlignment="1">
      <alignment horizontal="center" vertical="center" wrapText="1"/>
    </xf>
    <xf numFmtId="2" fontId="2" fillId="0" borderId="2" xfId="97" applyNumberFormat="1" applyFont="1" applyBorder="1" applyAlignment="1">
      <alignment horizontal="center" vertical="center" wrapText="1"/>
    </xf>
    <xf numFmtId="2" fontId="0" fillId="0" borderId="2" xfId="84" applyNumberFormat="1" applyFont="1" applyBorder="1" applyAlignment="1">
      <alignment horizontal="center" vertical="center" wrapText="1"/>
    </xf>
    <xf numFmtId="2" fontId="2" fillId="6" borderId="2" xfId="96" applyNumberFormat="1" applyFont="1" applyFill="1" applyBorder="1" applyAlignment="1">
      <alignment horizontal="center" vertical="center" wrapText="1"/>
    </xf>
    <xf numFmtId="17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64" fontId="2" fillId="6" borderId="2" xfId="0" applyNumberFormat="1" applyFont="1" applyFill="1" applyBorder="1" applyAlignment="1">
      <alignment horizontal="center" vertical="center" wrapText="1"/>
    </xf>
  </cellXfs>
  <cellStyles count="109">
    <cellStyle name="75" xfId="8" xr:uid="{00000000-0005-0000-0000-000000000000}"/>
    <cellStyle name="ÅëÈ­ [0]_±âÅ¸" xfId="9" xr:uid="{00000000-0005-0000-0000-000001000000}"/>
    <cellStyle name="ÅëÈ­_±âÅ¸" xfId="10" xr:uid="{00000000-0005-0000-0000-000002000000}"/>
    <cellStyle name="args.style" xfId="11" xr:uid="{00000000-0005-0000-0000-000003000000}"/>
    <cellStyle name="ÄÞ¸¶ [0]_±âÅ¸" xfId="12" xr:uid="{00000000-0005-0000-0000-000004000000}"/>
    <cellStyle name="ÄÞ¸¶_±âÅ¸" xfId="13" xr:uid="{00000000-0005-0000-0000-000005000000}"/>
    <cellStyle name="Ç¥ÁØ_¿¬°£´©°è¿¹»ó" xfId="14" xr:uid="{00000000-0005-0000-0000-000006000000}"/>
    <cellStyle name="Calc Currency (0)" xfId="15" xr:uid="{00000000-0005-0000-0000-000007000000}"/>
    <cellStyle name="Comma  - Style1" xfId="16" xr:uid="{00000000-0005-0000-0000-000008000000}"/>
    <cellStyle name="Comma  - Style2" xfId="17" xr:uid="{00000000-0005-0000-0000-000009000000}"/>
    <cellStyle name="Comma  - Style3" xfId="18" xr:uid="{00000000-0005-0000-0000-00000A000000}"/>
    <cellStyle name="Comma  - Style4" xfId="19" xr:uid="{00000000-0005-0000-0000-00000B000000}"/>
    <cellStyle name="Comma  - Style5" xfId="20" xr:uid="{00000000-0005-0000-0000-00000C000000}"/>
    <cellStyle name="Comma  - Style6" xfId="21" xr:uid="{00000000-0005-0000-0000-00000D000000}"/>
    <cellStyle name="Comma  - Style7" xfId="22" xr:uid="{00000000-0005-0000-0000-00000E000000}"/>
    <cellStyle name="Comma  - Style8" xfId="23" xr:uid="{00000000-0005-0000-0000-00000F000000}"/>
    <cellStyle name="Comma 10 2 2" xfId="2" xr:uid="{00000000-0005-0000-0000-000010000000}"/>
    <cellStyle name="Comma 10 2 2 2" xfId="101" xr:uid="{BE5E17A4-EB29-4CC7-A23E-11BA2F68152E}"/>
    <cellStyle name="Comma 2" xfId="24" xr:uid="{00000000-0005-0000-0000-000011000000}"/>
    <cellStyle name="Comma 2 2" xfId="3" xr:uid="{00000000-0005-0000-0000-000012000000}"/>
    <cellStyle name="Comma 2 2 2" xfId="103" xr:uid="{40D16146-C4A1-43B0-A50E-83F8DB00CC41}"/>
    <cellStyle name="Comma 2 3" xfId="102" xr:uid="{C51E333C-A500-4EB1-848C-D002454B6B93}"/>
    <cellStyle name="Comma 3" xfId="25" xr:uid="{00000000-0005-0000-0000-000013000000}"/>
    <cellStyle name="Comma 3 2" xfId="104" xr:uid="{9901BEF3-8224-4253-B136-A17D080772D7}"/>
    <cellStyle name="Comma 4" xfId="26" xr:uid="{00000000-0005-0000-0000-000014000000}"/>
    <cellStyle name="Comma 4 2" xfId="105" xr:uid="{38C46627-21B6-47FE-A154-0624359A6EBE}"/>
    <cellStyle name="Comma 5" xfId="27" xr:uid="{00000000-0005-0000-0000-000015000000}"/>
    <cellStyle name="Comma 5 2" xfId="106" xr:uid="{98E9AFC7-2119-4E09-9348-CB68511F58A8}"/>
    <cellStyle name="Comma 6" xfId="28" xr:uid="{00000000-0005-0000-0000-000016000000}"/>
    <cellStyle name="Comma 6 2" xfId="107" xr:uid="{3E680DBA-4F89-4D14-A210-0FC6721BED64}"/>
    <cellStyle name="Comma 7" xfId="29" xr:uid="{00000000-0005-0000-0000-000017000000}"/>
    <cellStyle name="Comma 7 2" xfId="108" xr:uid="{B989871D-ACCD-4ED8-9F26-6EFC7B50190A}"/>
    <cellStyle name="Copied" xfId="30" xr:uid="{00000000-0005-0000-0000-000018000000}"/>
    <cellStyle name="COST1" xfId="31" xr:uid="{00000000-0005-0000-0000-000019000000}"/>
    <cellStyle name="date" xfId="32" xr:uid="{00000000-0005-0000-0000-00001A000000}"/>
    <cellStyle name="Entered" xfId="33" xr:uid="{00000000-0005-0000-0000-00001B000000}"/>
    <cellStyle name="Formula" xfId="34" xr:uid="{00000000-0005-0000-0000-00001C000000}"/>
    <cellStyle name="Grey" xfId="35" xr:uid="{00000000-0005-0000-0000-00001D000000}"/>
    <cellStyle name="Header1" xfId="36" xr:uid="{00000000-0005-0000-0000-00001E000000}"/>
    <cellStyle name="Header2" xfId="37" xr:uid="{00000000-0005-0000-0000-00001F000000}"/>
    <cellStyle name="Hypertextový odkaz" xfId="38" xr:uid="{00000000-0005-0000-0000-000020000000}"/>
    <cellStyle name="Input [yellow]" xfId="39" xr:uid="{00000000-0005-0000-0000-000021000000}"/>
    <cellStyle name="Input Cells" xfId="40" xr:uid="{00000000-0005-0000-0000-000022000000}"/>
    <cellStyle name="Linked Cells" xfId="41" xr:uid="{00000000-0005-0000-0000-000023000000}"/>
    <cellStyle name="Milliers [0]_!!!GO" xfId="42" xr:uid="{00000000-0005-0000-0000-000024000000}"/>
    <cellStyle name="Milliers_!!!GO" xfId="43" xr:uid="{00000000-0005-0000-0000-000025000000}"/>
    <cellStyle name="Monétaire [0]_!!!GO" xfId="44" xr:uid="{00000000-0005-0000-0000-000026000000}"/>
    <cellStyle name="Monétaire_!!!GO" xfId="45" xr:uid="{00000000-0005-0000-0000-000027000000}"/>
    <cellStyle name="no dec" xfId="46" xr:uid="{00000000-0005-0000-0000-000028000000}"/>
    <cellStyle name="Normal" xfId="0" builtinId="0"/>
    <cellStyle name="Normal - Style1" xfId="47" xr:uid="{00000000-0005-0000-0000-00002A000000}"/>
    <cellStyle name="Normal 10" xfId="4" xr:uid="{00000000-0005-0000-0000-00002B000000}"/>
    <cellStyle name="Normal 10 10" xfId="95" xr:uid="{00000000-0005-0000-0000-00002C000000}"/>
    <cellStyle name="Normal 10 11" xfId="92" xr:uid="{00000000-0005-0000-0000-00002D000000}"/>
    <cellStyle name="Normal 10 2" xfId="48" xr:uid="{00000000-0005-0000-0000-00002E000000}"/>
    <cellStyle name="Normal 10 3" xfId="80" xr:uid="{00000000-0005-0000-0000-00002F000000}"/>
    <cellStyle name="Normal 10 4" xfId="79" xr:uid="{00000000-0005-0000-0000-000030000000}"/>
    <cellStyle name="Normal 10 5" xfId="81" xr:uid="{00000000-0005-0000-0000-000031000000}"/>
    <cellStyle name="Normal 10 6" xfId="91" xr:uid="{00000000-0005-0000-0000-000032000000}"/>
    <cellStyle name="Normal 10 7" xfId="88" xr:uid="{00000000-0005-0000-0000-000033000000}"/>
    <cellStyle name="Normal 10 8" xfId="90" xr:uid="{00000000-0005-0000-0000-000034000000}"/>
    <cellStyle name="Normal 10 9" xfId="87" xr:uid="{00000000-0005-0000-0000-000035000000}"/>
    <cellStyle name="Normal 100" xfId="5" xr:uid="{00000000-0005-0000-0000-000036000000}"/>
    <cellStyle name="Normal 101" xfId="49" xr:uid="{00000000-0005-0000-0000-000037000000}"/>
    <cellStyle name="Normal 11" xfId="99" xr:uid="{00000000-0005-0000-0000-000038000000}"/>
    <cellStyle name="Normal 12" xfId="84" xr:uid="{00000000-0005-0000-0000-000039000000}"/>
    <cellStyle name="Normal 2" xfId="6" xr:uid="{00000000-0005-0000-0000-00003A000000}"/>
    <cellStyle name="Normal 2 2" xfId="50" xr:uid="{00000000-0005-0000-0000-00003B000000}"/>
    <cellStyle name="Normal 2 3" xfId="51" xr:uid="{00000000-0005-0000-0000-00003C000000}"/>
    <cellStyle name="Normal 2_Book1" xfId="52" xr:uid="{00000000-0005-0000-0000-00003D000000}"/>
    <cellStyle name="Normal 3" xfId="7" xr:uid="{00000000-0005-0000-0000-00003E000000}"/>
    <cellStyle name="Normal 3 2" xfId="53" xr:uid="{00000000-0005-0000-0000-00003F000000}"/>
    <cellStyle name="Normal 3_Book1" xfId="54" xr:uid="{00000000-0005-0000-0000-000040000000}"/>
    <cellStyle name="Normal 4" xfId="1" xr:uid="{00000000-0005-0000-0000-000041000000}"/>
    <cellStyle name="Normal 4 10" xfId="98" xr:uid="{00000000-0005-0000-0000-000042000000}"/>
    <cellStyle name="Normal 4 11" xfId="89" xr:uid="{00000000-0005-0000-0000-000043000000}"/>
    <cellStyle name="Normal 4 2" xfId="55" xr:uid="{00000000-0005-0000-0000-000044000000}"/>
    <cellStyle name="Normal 4 3" xfId="82" xr:uid="{00000000-0005-0000-0000-000045000000}"/>
    <cellStyle name="Normal 4 4" xfId="78" xr:uid="{00000000-0005-0000-0000-000046000000}"/>
    <cellStyle name="Normal 4 5" xfId="83" xr:uid="{00000000-0005-0000-0000-000047000000}"/>
    <cellStyle name="Normal 4 6" xfId="94" xr:uid="{00000000-0005-0000-0000-000048000000}"/>
    <cellStyle name="Normal 4 7" xfId="86" xr:uid="{00000000-0005-0000-0000-000049000000}"/>
    <cellStyle name="Normal 4 8" xfId="93" xr:uid="{00000000-0005-0000-0000-00004A000000}"/>
    <cellStyle name="Normal 4 9" xfId="85" xr:uid="{00000000-0005-0000-0000-00004B000000}"/>
    <cellStyle name="Normal 5" xfId="56" xr:uid="{00000000-0005-0000-0000-00004C000000}"/>
    <cellStyle name="Normal 5 2" xfId="57" xr:uid="{00000000-0005-0000-0000-00004D000000}"/>
    <cellStyle name="Normal 6" xfId="58" xr:uid="{00000000-0005-0000-0000-00004E000000}"/>
    <cellStyle name="Normal 64 2" xfId="59" xr:uid="{00000000-0005-0000-0000-00004F000000}"/>
    <cellStyle name="Normal 64 3" xfId="60" xr:uid="{00000000-0005-0000-0000-000050000000}"/>
    <cellStyle name="Normal 7" xfId="61" xr:uid="{00000000-0005-0000-0000-000051000000}"/>
    <cellStyle name="Normal 8" xfId="96" xr:uid="{00000000-0005-0000-0000-000052000000}"/>
    <cellStyle name="Normal 8 2" xfId="100" xr:uid="{9B532D53-3912-4BEC-97FA-15721DCFC633}"/>
    <cellStyle name="Normal 9" xfId="97" xr:uid="{00000000-0005-0000-0000-000053000000}"/>
    <cellStyle name="Œ…‹æØ‚è [0.00]_Region Orders (2)" xfId="62" xr:uid="{00000000-0005-0000-0000-000054000000}"/>
    <cellStyle name="Œ…‹æØ‚è_Region Orders (2)" xfId="63" xr:uid="{00000000-0005-0000-0000-000055000000}"/>
    <cellStyle name="per.style" xfId="64" xr:uid="{00000000-0005-0000-0000-000056000000}"/>
    <cellStyle name="Percent [2]" xfId="65" xr:uid="{00000000-0005-0000-0000-000057000000}"/>
    <cellStyle name="Percent 2" xfId="66" xr:uid="{00000000-0005-0000-0000-000058000000}"/>
    <cellStyle name="Percent 3" xfId="67" xr:uid="{00000000-0005-0000-0000-000059000000}"/>
    <cellStyle name="Percent 4" xfId="68" xr:uid="{00000000-0005-0000-0000-00005A000000}"/>
    <cellStyle name="Popis" xfId="69" xr:uid="{00000000-0005-0000-0000-00005B000000}"/>
    <cellStyle name="pricing" xfId="70" xr:uid="{00000000-0005-0000-0000-00005C000000}"/>
    <cellStyle name="PSChar" xfId="71" xr:uid="{00000000-0005-0000-0000-00005D000000}"/>
    <cellStyle name="RevList" xfId="72" xr:uid="{00000000-0005-0000-0000-00005E000000}"/>
    <cellStyle name="Sledovaný hypertextový odkaz" xfId="73" xr:uid="{00000000-0005-0000-0000-00005F000000}"/>
    <cellStyle name="Standard_BS14" xfId="74" xr:uid="{00000000-0005-0000-0000-000060000000}"/>
    <cellStyle name="Style 1" xfId="75" xr:uid="{00000000-0005-0000-0000-000061000000}"/>
    <cellStyle name="Style 2" xfId="76" xr:uid="{00000000-0005-0000-0000-000062000000}"/>
    <cellStyle name="Subtotal" xfId="77" xr:uid="{00000000-0005-0000-0000-00006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34"/>
  <sheetViews>
    <sheetView tabSelected="1" view="pageBreakPreview" zoomScale="60" zoomScaleNormal="100" workbookViewId="0">
      <selection activeCell="K34" sqref="K34"/>
    </sheetView>
  </sheetViews>
  <sheetFormatPr defaultRowHeight="15"/>
  <cols>
    <col min="1" max="1" width="4.5703125" customWidth="1"/>
    <col min="2" max="2" width="47" customWidth="1"/>
    <col min="3" max="3" width="15.140625" customWidth="1"/>
    <col min="4" max="4" width="12.85546875" customWidth="1"/>
  </cols>
  <sheetData>
    <row r="1" spans="2:4">
      <c r="B1" s="23" t="s">
        <v>36</v>
      </c>
      <c r="C1" s="23"/>
      <c r="D1" s="23"/>
    </row>
    <row r="2" spans="2:4">
      <c r="B2" s="24" t="s">
        <v>33</v>
      </c>
      <c r="C2" s="24"/>
      <c r="D2" s="24"/>
    </row>
    <row r="3" spans="2:4">
      <c r="B3" s="3" t="s">
        <v>0</v>
      </c>
      <c r="C3" s="21" t="s">
        <v>35</v>
      </c>
      <c r="D3" s="22"/>
    </row>
    <row r="4" spans="2:4">
      <c r="B4" s="1" t="s">
        <v>1</v>
      </c>
      <c r="C4" s="4" t="s">
        <v>17</v>
      </c>
      <c r="D4" s="4" t="s">
        <v>18</v>
      </c>
    </row>
    <row r="5" spans="2:4">
      <c r="B5" s="9" t="s">
        <v>2</v>
      </c>
      <c r="C5" s="15">
        <v>8148.0043262501185</v>
      </c>
      <c r="D5" s="15">
        <v>7240.5362319999995</v>
      </c>
    </row>
    <row r="6" spans="2:4">
      <c r="B6" s="10" t="s">
        <v>3</v>
      </c>
      <c r="C6" s="15">
        <v>1604.5902908822327</v>
      </c>
      <c r="D6" s="15">
        <v>1517.9026220000001</v>
      </c>
    </row>
    <row r="7" spans="2:4">
      <c r="B7" s="11" t="s">
        <v>4</v>
      </c>
      <c r="C7" s="15">
        <v>520.40289422490162</v>
      </c>
      <c r="D7" s="15">
        <v>453.33507299999997</v>
      </c>
    </row>
    <row r="8" spans="2:4">
      <c r="B8" s="9" t="s">
        <v>5</v>
      </c>
      <c r="C8" s="15">
        <v>518.96248864274719</v>
      </c>
      <c r="D8" s="15">
        <v>507.77620899999999</v>
      </c>
    </row>
    <row r="9" spans="2:4">
      <c r="B9" s="9" t="s">
        <v>6</v>
      </c>
      <c r="C9" s="16">
        <v>2404.5610911753447</v>
      </c>
      <c r="D9" s="16">
        <v>2640.6961697144461</v>
      </c>
    </row>
    <row r="10" spans="2:4">
      <c r="B10" s="9" t="s">
        <v>7</v>
      </c>
      <c r="C10" s="17">
        <v>2283.3189088246554</v>
      </c>
      <c r="D10" s="16">
        <v>2034.0555810000001</v>
      </c>
    </row>
    <row r="11" spans="2:4">
      <c r="B11" s="2" t="s">
        <v>8</v>
      </c>
      <c r="C11" s="18">
        <f>SUM(C5:C10)</f>
        <v>15479.84</v>
      </c>
      <c r="D11" s="18">
        <f>SUM(D5:D10)</f>
        <v>14394.301886714446</v>
      </c>
    </row>
    <row r="12" spans="2:4">
      <c r="B12" s="1" t="s">
        <v>9</v>
      </c>
      <c r="C12" s="12"/>
      <c r="D12" s="12"/>
    </row>
    <row r="13" spans="2:4">
      <c r="B13" s="9" t="s">
        <v>10</v>
      </c>
      <c r="C13" s="19">
        <v>47.1078365209667</v>
      </c>
      <c r="D13" s="19">
        <v>44.750534999999992</v>
      </c>
    </row>
    <row r="14" spans="2:4">
      <c r="B14" s="10" t="s">
        <v>11</v>
      </c>
      <c r="C14" s="19">
        <v>1149.1377710023901</v>
      </c>
      <c r="D14" s="19">
        <v>1069.0278082870002</v>
      </c>
    </row>
    <row r="15" spans="2:4">
      <c r="B15" s="9" t="s">
        <v>12</v>
      </c>
      <c r="C15" s="19">
        <v>11622.1934873546</v>
      </c>
      <c r="D15" s="19">
        <v>9661.699113119299</v>
      </c>
    </row>
    <row r="16" spans="2:4">
      <c r="B16" s="9" t="s">
        <v>13</v>
      </c>
      <c r="C16" s="19">
        <v>1310.4472988593309</v>
      </c>
      <c r="D16" s="19">
        <v>1259.3088396399999</v>
      </c>
    </row>
    <row r="17" spans="2:5">
      <c r="B17" s="10" t="s">
        <v>14</v>
      </c>
      <c r="C17" s="19">
        <v>330.07360626271139</v>
      </c>
      <c r="D17" s="19">
        <v>189.365241</v>
      </c>
    </row>
    <row r="18" spans="2:5">
      <c r="B18" s="2" t="s">
        <v>15</v>
      </c>
      <c r="C18" s="18">
        <f>SUM(C13:C17)</f>
        <v>14458.96</v>
      </c>
      <c r="D18" s="18">
        <f t="shared" ref="D18" si="0">SUM(D13:D17)</f>
        <v>12224.151537046298</v>
      </c>
    </row>
    <row r="19" spans="2:5">
      <c r="B19" s="2" t="s">
        <v>16</v>
      </c>
      <c r="C19" s="18">
        <f>C11+C18</f>
        <v>29938.799999999999</v>
      </c>
      <c r="D19" s="18">
        <f t="shared" ref="D19" si="1">D11+D18</f>
        <v>26618.453423760744</v>
      </c>
      <c r="E19" s="13"/>
    </row>
    <row r="21" spans="2:5">
      <c r="B21" s="25" t="s">
        <v>34</v>
      </c>
      <c r="C21" s="25"/>
      <c r="D21" s="25"/>
    </row>
    <row r="22" spans="2:5">
      <c r="B22" s="12"/>
      <c r="C22" s="4" t="s">
        <v>17</v>
      </c>
      <c r="D22" s="4" t="s">
        <v>18</v>
      </c>
    </row>
    <row r="23" spans="2:5">
      <c r="B23" s="5" t="s">
        <v>19</v>
      </c>
      <c r="C23" s="20">
        <f t="shared" ref="C23:D23" si="2">C24+C31</f>
        <v>4687.8799999999992</v>
      </c>
      <c r="D23" s="20">
        <f t="shared" si="2"/>
        <v>4674.7517507144466</v>
      </c>
    </row>
    <row r="24" spans="2:5">
      <c r="B24" s="5" t="s">
        <v>20</v>
      </c>
      <c r="C24" s="20">
        <f t="shared" ref="C24:D24" si="3">SUM(C25:C30)</f>
        <v>2404.5610911753447</v>
      </c>
      <c r="D24" s="20">
        <f t="shared" si="3"/>
        <v>2640.6961697144461</v>
      </c>
    </row>
    <row r="25" spans="2:5">
      <c r="B25" s="14" t="s">
        <v>21</v>
      </c>
      <c r="C25" s="15">
        <v>10.693064414204999</v>
      </c>
      <c r="D25" s="15">
        <v>5.7550680000000005</v>
      </c>
    </row>
    <row r="26" spans="2:5">
      <c r="B26" s="10" t="s">
        <v>22</v>
      </c>
      <c r="C26" s="15">
        <v>2385.6144901342896</v>
      </c>
      <c r="D26" s="15">
        <v>2634.1052647144461</v>
      </c>
    </row>
    <row r="27" spans="2:5">
      <c r="B27" s="10" t="s">
        <v>23</v>
      </c>
      <c r="C27" s="16">
        <v>1.7736315151400002</v>
      </c>
      <c r="D27" s="16">
        <v>0.29632199999999997</v>
      </c>
    </row>
    <row r="28" spans="2:5">
      <c r="B28" s="10" t="s">
        <v>24</v>
      </c>
      <c r="C28" s="17">
        <v>0.10460519090000001</v>
      </c>
      <c r="D28" s="17">
        <v>2.0198000000000001E-2</v>
      </c>
    </row>
    <row r="29" spans="2:5">
      <c r="B29" s="10" t="s">
        <v>25</v>
      </c>
      <c r="C29" s="17">
        <v>6.1909046748099996</v>
      </c>
      <c r="D29" s="17">
        <v>0.462036</v>
      </c>
    </row>
    <row r="30" spans="2:5">
      <c r="B30" s="10" t="s">
        <v>26</v>
      </c>
      <c r="C30" s="15">
        <v>0.18439524599999998</v>
      </c>
      <c r="D30" s="15">
        <v>5.7280999999999999E-2</v>
      </c>
    </row>
    <row r="31" spans="2:5">
      <c r="B31" s="5" t="s">
        <v>27</v>
      </c>
      <c r="C31" s="20">
        <f>C32+C33+C34</f>
        <v>2283.318908824655</v>
      </c>
      <c r="D31" s="20">
        <f>D32+D33+D34</f>
        <v>2034.0555810000003</v>
      </c>
    </row>
    <row r="32" spans="2:5">
      <c r="B32" s="10" t="s">
        <v>28</v>
      </c>
      <c r="C32" s="17">
        <v>2282.9139569868976</v>
      </c>
      <c r="D32" s="17">
        <v>2033.0812020000003</v>
      </c>
    </row>
    <row r="33" spans="2:4">
      <c r="B33" s="10" t="s">
        <v>29</v>
      </c>
      <c r="C33" s="17">
        <v>0.40495183775756899</v>
      </c>
      <c r="D33" s="17">
        <v>0.38886000000000293</v>
      </c>
    </row>
    <row r="34" spans="2:4">
      <c r="B34" s="10" t="s">
        <v>32</v>
      </c>
      <c r="C34" s="17">
        <v>0</v>
      </c>
      <c r="D34" s="17">
        <v>0.5855189999999999</v>
      </c>
    </row>
  </sheetData>
  <mergeCells count="4">
    <mergeCell ref="C3:D3"/>
    <mergeCell ref="B1:D1"/>
    <mergeCell ref="B2:D2"/>
    <mergeCell ref="B21:D21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5" scale="1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13:G16"/>
  <sheetViews>
    <sheetView workbookViewId="0">
      <selection activeCell="G16" sqref="G16"/>
    </sheetView>
  </sheetViews>
  <sheetFormatPr defaultRowHeight="15"/>
  <cols>
    <col min="5" max="5" width="13.140625" customWidth="1"/>
  </cols>
  <sheetData>
    <row r="13" spans="4:7">
      <c r="D13" t="s">
        <v>30</v>
      </c>
      <c r="E13" s="6">
        <f>'2025-26'!D19</f>
        <v>26618.453423760744</v>
      </c>
    </row>
    <row r="14" spans="4:7">
      <c r="D14" t="s">
        <v>31</v>
      </c>
      <c r="E14" s="6">
        <v>29433.91</v>
      </c>
      <c r="G14">
        <v>29287.197530809255</v>
      </c>
    </row>
    <row r="15" spans="4:7">
      <c r="E15" s="7">
        <f>(E14-E13)/E14*100</f>
        <v>9.5653502244154982</v>
      </c>
      <c r="G15" s="6">
        <f>E14-G14</f>
        <v>146.71246919074474</v>
      </c>
    </row>
    <row r="16" spans="4:7">
      <c r="E16" s="8">
        <v>8.64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2025-26</vt:lpstr>
      <vt:lpstr>Sheet1</vt:lpstr>
      <vt:lpstr>'2025-26'!Print_Area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sivajyothi.suvvari</dc:creator>
  <cp:lastModifiedBy>LENOVO</cp:lastModifiedBy>
  <cp:lastPrinted>2026-07-07T21:24:24Z</cp:lastPrinted>
  <dcterms:created xsi:type="dcterms:W3CDTF">2022-06-17T11:56:46Z</dcterms:created>
  <dcterms:modified xsi:type="dcterms:W3CDTF">2026-07-07T21:24:39Z</dcterms:modified>
</cp:coreProperties>
</file>